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NSOLIDACIÓN DE CUENTA PUBLICA 2021\Estados Financieros al 31 Dic 2021 y comparativo a 2020\"/>
    </mc:Choice>
  </mc:AlternateContent>
  <bookViews>
    <workbookView xWindow="0" yWindow="0" windowWidth="28800" windowHeight="12432"/>
  </bookViews>
  <sheets>
    <sheet name="F7c_RI" sheetId="1" r:id="rId1"/>
  </sheets>
  <calcPr calcId="162913"/>
</workbook>
</file>

<file path=xl/calcChain.xml><?xml version="1.0" encoding="utf-8"?>
<calcChain xmlns="http://schemas.openxmlformats.org/spreadsheetml/2006/main">
  <c r="E35" i="1" l="1"/>
  <c r="E34" i="1" s="1"/>
  <c r="D35" i="1"/>
  <c r="D34" i="1" s="1"/>
  <c r="D36" i="1" s="1"/>
  <c r="D15" i="1" l="1"/>
  <c r="D29" i="1" l="1"/>
  <c r="D28" i="1" s="1"/>
  <c r="E36" i="1"/>
  <c r="E29" i="1"/>
  <c r="E28" i="1" s="1"/>
  <c r="F36" i="1"/>
  <c r="F29" i="1" s="1"/>
  <c r="F28" i="1" s="1"/>
  <c r="F31" i="1" s="1"/>
  <c r="G36" i="1"/>
  <c r="G29" i="1" s="1"/>
  <c r="G28" i="1" s="1"/>
  <c r="H36" i="1"/>
  <c r="H29" i="1" s="1"/>
  <c r="H28" i="1" s="1"/>
  <c r="C36" i="1"/>
  <c r="C29" i="1" s="1"/>
  <c r="C28" i="1" s="1"/>
  <c r="D21" i="1"/>
  <c r="E21" i="1"/>
  <c r="F21" i="1"/>
  <c r="G21" i="1"/>
  <c r="H21" i="1"/>
  <c r="C21" i="1"/>
  <c r="D7" i="1"/>
  <c r="E7" i="1"/>
  <c r="F7" i="1"/>
  <c r="G7" i="1"/>
  <c r="H7" i="1"/>
  <c r="C7" i="1"/>
  <c r="C31" i="1" l="1"/>
  <c r="E31" i="1"/>
  <c r="G31" i="1"/>
  <c r="H31" i="1"/>
  <c r="D31" i="1"/>
</calcChain>
</file>

<file path=xl/sharedStrings.xml><?xml version="1.0" encoding="utf-8"?>
<sst xmlns="http://schemas.openxmlformats.org/spreadsheetml/2006/main" count="36" uniqueCount="36">
  <si>
    <t>Resultados de Ingresos - LDF</t>
  </si>
  <si>
    <t>(PESOS)</t>
  </si>
  <si>
    <t>Concepto (b)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</si>
  <si>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</si>
  <si>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</si>
  <si>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</si>
  <si>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</si>
  <si>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</si>
  <si>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</si>
  <si>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</si>
  <si>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</si>
  <si>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</si>
  <si>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</si>
  <si>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</si>
  <si>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</si>
  <si>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</si>
  <si>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</si>
  <si>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</si>
  <si>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</si>
  <si>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</si>
  <si>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</si>
  <si>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E.    Otras Transferencias Federales Etiquetadas</t>
  </si>
  <si>
    <t>3. Ingresos Derivados de Financiamientos (3=A)</t>
  </si>
  <si>
    <t>4. Total de Resultados de Ingresos (4=1+2+3)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</si>
  <si>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</si>
  <si>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A.    Ingresos Derivados de Financiamientos</t>
  </si>
  <si>
    <t>G.    Ingresos por Venta de Bienes y Prestación de
Servicios</t>
  </si>
  <si>
    <t xml:space="preserve">J.    Transferencias y Asignaciones </t>
  </si>
  <si>
    <t xml:space="preserve">D.    Transferencias, Asignaciones, Subsidios y
Subvenciones, y Pensiones y Jubilaciones </t>
  </si>
  <si>
    <t>COMISION ESTATAL DE CULTURA FISICA Y DEPORTE (a)</t>
  </si>
  <si>
    <t>2016 (c)</t>
  </si>
  <si>
    <t>2017 (c)</t>
  </si>
  <si>
    <t>2018 (c)</t>
  </si>
  <si>
    <t>2019 (c)</t>
  </si>
  <si>
    <t>2020 (c)</t>
  </si>
  <si>
    <t>2021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</si>
</sst>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4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0" xfId="0" applyFont="1"/>
    <xf numFmtId="164" fontId="3" fillId="0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7" fontId="5" fillId="3" borderId="0" xfId="0" applyNumberFormat="1" applyFont="1" applyFill="1" applyBorder="1" applyAlignment="1">
      <alignment horizontal="right" vertical="top"/>
    </xf>
    <xf numFmtId="164" fontId="4" fillId="0" borderId="0" xfId="0" applyNumberFormat="1" applyFont="1"/>
    <xf numFmtId="7" fontId="4" fillId="0" borderId="0" xfId="0" applyNumberFormat="1" applyFont="1"/>
    <xf numFmtId="4" fontId="0" fillId="0" borderId="3" xfId="0" applyNumberFormat="1" applyBorder="1"/>
    <xf numFmtId="7" fontId="5" fillId="3" borderId="3" xfId="0" applyNumberFormat="1" applyFont="1" applyFill="1" applyBorder="1" applyAlignment="1">
      <alignment horizontal="right" vertical="top"/>
    </xf>
    <xf numFmtId="164" fontId="4" fillId="0" borderId="3" xfId="0" applyNumberFormat="1" applyFont="1" applyFill="1" applyBorder="1" applyAlignment="1">
      <alignment vertical="center"/>
    </xf>
    <xf numFmtId="4" fontId="0" fillId="0" borderId="3" xfId="0" applyNumberFormat="1" applyFont="1" applyBorder="1"/>
    <xf numFmtId="164" fontId="3" fillId="0" borderId="3" xfId="0" applyNumberFormat="1" applyFont="1" applyFill="1" applyBorder="1" applyAlignment="1">
      <alignment vertical="center"/>
    </xf>
    <xf numFmtId="7" fontId="5" fillId="0" borderId="3" xfId="0" applyNumberFormat="1" applyFont="1" applyFill="1" applyBorder="1" applyAlignment="1">
      <alignment horizontal="right" vertical="top"/>
    </xf>
    <xf numFmtId="7" fontId="5" fillId="0" borderId="3" xfId="0" applyNumberFormat="1" applyFont="1" applyFill="1" applyBorder="1" applyAlignment="1">
      <alignment horizontal="right" vertical="top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5"/>
  <sheetViews>
    <sheetView tabSelected="1" workbookViewId="0">
      <pane ySplit="5" topLeftCell="A6" activePane="bottomLeft" state="frozen"/>
      <selection pane="bottomLeft" activeCell="D15" sqref="D15"/>
    </sheetView>
  </sheetViews>
  <sheetFormatPr baseColWidth="10" defaultColWidth="11" defaultRowHeight="13.8" x14ac:dyDescent="0.3"/>
  <cols>
    <col min="1" max="1" width="3.6640625" style="10" customWidth="1"/>
    <col min="2" max="2" width="52.6640625" style="10" customWidth="1"/>
    <col min="3" max="3" width="11" style="10"/>
    <col min="4" max="4" width="13" style="10" customWidth="1"/>
    <col min="5" max="5" width="13.33203125" style="10" bestFit="1" customWidth="1"/>
    <col min="6" max="6" width="12.88671875" style="10" customWidth="1"/>
    <col min="7" max="7" width="14.109375" style="10" customWidth="1"/>
    <col min="8" max="8" width="15.109375" style="10" customWidth="1"/>
    <col min="9" max="16384" width="11" style="10"/>
  </cols>
  <sheetData>
    <row r="1" spans="2:8" ht="14.4" thickBot="1" x14ac:dyDescent="0.35"/>
    <row r="2" spans="2:8" x14ac:dyDescent="0.3">
      <c r="B2" s="24" t="s">
        <v>29</v>
      </c>
      <c r="C2" s="25"/>
      <c r="D2" s="25"/>
      <c r="E2" s="25"/>
      <c r="F2" s="25"/>
      <c r="G2" s="25"/>
      <c r="H2" s="26"/>
    </row>
    <row r="3" spans="2:8" x14ac:dyDescent="0.3">
      <c r="B3" s="27" t="s">
        <v>0</v>
      </c>
      <c r="C3" s="28"/>
      <c r="D3" s="28"/>
      <c r="E3" s="28"/>
      <c r="F3" s="28"/>
      <c r="G3" s="28"/>
      <c r="H3" s="29"/>
    </row>
    <row r="4" spans="2:8" ht="14.4" thickBot="1" x14ac:dyDescent="0.35">
      <c r="B4" s="30" t="s">
        <v>1</v>
      </c>
      <c r="C4" s="31"/>
      <c r="D4" s="31"/>
      <c r="E4" s="31"/>
      <c r="F4" s="31"/>
      <c r="G4" s="31"/>
      <c r="H4" s="32"/>
    </row>
    <row r="5" spans="2:8" ht="14.4" thickBot="1" x14ac:dyDescent="0.35">
      <c r="B5" s="1" t="s">
        <v>2</v>
      </c>
      <c r="C5" s="2" t="s">
        <v>30</v>
      </c>
      <c r="D5" s="2" t="s">
        <v>31</v>
      </c>
      <c r="E5" s="2" t="s">
        <v>32</v>
      </c>
      <c r="F5" s="2" t="s">
        <v>33</v>
      </c>
      <c r="G5" s="2" t="s">
        <v>34</v>
      </c>
      <c r="H5" s="2" t="s">
        <v>35</v>
      </c>
    </row>
    <row r="6" spans="2:8" x14ac:dyDescent="0.3">
      <c r="B6" s="3"/>
      <c r="C6" s="4"/>
      <c r="D6" s="4"/>
      <c r="E6" s="4"/>
      <c r="F6" s="4"/>
      <c r="G6" s="4"/>
      <c r="H6" s="4"/>
    </row>
    <row r="7" spans="2:8" ht="27.6" x14ac:dyDescent="0.3">
      <c r="B7" s="5" t="s">
        <v>7</v>
      </c>
      <c r="C7" s="11">
        <f t="shared" ref="C7:H7" si="0">SUM(C8:C19)</f>
        <v>0</v>
      </c>
      <c r="D7" s="11">
        <f t="shared" si="0"/>
        <v>55535987.07</v>
      </c>
      <c r="E7" s="11">
        <f t="shared" si="0"/>
        <v>60420871.07</v>
      </c>
      <c r="F7" s="11">
        <f t="shared" si="0"/>
        <v>53828635.32</v>
      </c>
      <c r="G7" s="11">
        <f t="shared" si="0"/>
        <v>44401607.270000003</v>
      </c>
      <c r="H7" s="11">
        <f t="shared" si="0"/>
        <v>52658794.049999997</v>
      </c>
    </row>
    <row r="8" spans="2:8" x14ac:dyDescent="0.3">
      <c r="B8" s="6" t="s">
        <v>8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/>
    </row>
    <row r="9" spans="2:8" x14ac:dyDescent="0.3">
      <c r="B9" s="6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/>
    </row>
    <row r="10" spans="2:8" x14ac:dyDescent="0.3">
      <c r="B10" s="6" t="s">
        <v>10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/>
    </row>
    <row r="11" spans="2:8" x14ac:dyDescent="0.3">
      <c r="B11" s="6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/>
    </row>
    <row r="12" spans="2:8" x14ac:dyDescent="0.3">
      <c r="B12" s="6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/>
    </row>
    <row r="13" spans="2:8" x14ac:dyDescent="0.3">
      <c r="B13" s="6" t="s">
        <v>13</v>
      </c>
      <c r="C13" s="12">
        <v>0</v>
      </c>
      <c r="D13" s="12">
        <v>2486</v>
      </c>
      <c r="E13" s="12">
        <v>0</v>
      </c>
      <c r="F13" s="18">
        <v>1105</v>
      </c>
      <c r="G13" s="12">
        <v>0</v>
      </c>
      <c r="H13" s="12"/>
    </row>
    <row r="14" spans="2:8" ht="27.6" x14ac:dyDescent="0.3">
      <c r="B14" s="6" t="s">
        <v>26</v>
      </c>
      <c r="C14" s="12">
        <v>0</v>
      </c>
      <c r="D14" s="17">
        <v>5089390.33</v>
      </c>
      <c r="E14" s="18">
        <v>5520422.3799999999</v>
      </c>
      <c r="F14" s="18">
        <v>7446042.5</v>
      </c>
      <c r="G14" s="22">
        <v>5516517.6299999999</v>
      </c>
      <c r="H14" s="23">
        <v>7643314.3300000001</v>
      </c>
    </row>
    <row r="15" spans="2:8" x14ac:dyDescent="0.3">
      <c r="B15" s="6" t="s">
        <v>14</v>
      </c>
      <c r="C15" s="12">
        <v>0</v>
      </c>
      <c r="D15" s="18">
        <f>20266300.2+21080440</f>
        <v>41346740.200000003</v>
      </c>
      <c r="E15" s="18">
        <v>40538577.689999998</v>
      </c>
      <c r="F15" s="19">
        <v>31466435.82</v>
      </c>
      <c r="G15" s="22">
        <v>29773101.039999999</v>
      </c>
      <c r="H15" s="19">
        <v>32383372</v>
      </c>
    </row>
    <row r="16" spans="2:8" x14ac:dyDescent="0.3">
      <c r="B16" s="6" t="s">
        <v>15</v>
      </c>
      <c r="C16" s="12">
        <v>0</v>
      </c>
      <c r="D16" s="19">
        <v>0</v>
      </c>
      <c r="E16" s="19">
        <v>0</v>
      </c>
      <c r="F16" s="19">
        <v>0</v>
      </c>
      <c r="G16" s="19">
        <v>0</v>
      </c>
      <c r="H16" s="19"/>
    </row>
    <row r="17" spans="2:10" x14ac:dyDescent="0.3">
      <c r="B17" s="6" t="s">
        <v>27</v>
      </c>
      <c r="C17" s="12">
        <v>0</v>
      </c>
      <c r="D17" s="18">
        <v>8345674.5999999996</v>
      </c>
      <c r="E17" s="18">
        <v>14361871</v>
      </c>
      <c r="F17" s="19">
        <v>14915052</v>
      </c>
      <c r="G17" s="22">
        <v>9111988.5999999996</v>
      </c>
      <c r="H17" s="23">
        <v>12632107.720000001</v>
      </c>
      <c r="J17" s="16"/>
    </row>
    <row r="18" spans="2:10" ht="14.4" x14ac:dyDescent="0.3">
      <c r="B18" s="6" t="s">
        <v>16</v>
      </c>
      <c r="C18" s="12">
        <v>0</v>
      </c>
      <c r="D18" s="20">
        <v>0</v>
      </c>
      <c r="E18" s="19">
        <v>0</v>
      </c>
      <c r="F18" s="19">
        <v>0</v>
      </c>
      <c r="G18" s="19">
        <v>0</v>
      </c>
      <c r="H18" s="19">
        <v>0</v>
      </c>
    </row>
    <row r="19" spans="2:10" x14ac:dyDescent="0.3">
      <c r="B19" s="6" t="s">
        <v>17</v>
      </c>
      <c r="C19" s="12">
        <v>0</v>
      </c>
      <c r="D19" s="18">
        <v>751695.94</v>
      </c>
      <c r="E19" s="19">
        <v>0</v>
      </c>
      <c r="F19" s="19">
        <v>0</v>
      </c>
      <c r="G19" s="19">
        <v>0</v>
      </c>
      <c r="H19" s="19">
        <v>0</v>
      </c>
    </row>
    <row r="20" spans="2:10" x14ac:dyDescent="0.3">
      <c r="B20" s="7"/>
      <c r="C20" s="12"/>
      <c r="D20" s="19"/>
      <c r="E20" s="19"/>
      <c r="F20" s="19"/>
      <c r="G20" s="19"/>
      <c r="H20" s="19"/>
    </row>
    <row r="21" spans="2:10" ht="15.6" x14ac:dyDescent="0.3">
      <c r="B21" s="5" t="s">
        <v>24</v>
      </c>
      <c r="C21" s="11">
        <f t="shared" ref="C21:H21" si="1">SUM(C22:C26)</f>
        <v>0</v>
      </c>
      <c r="D21" s="21">
        <f t="shared" si="1"/>
        <v>91979808</v>
      </c>
      <c r="E21" s="21">
        <f t="shared" si="1"/>
        <v>11320020</v>
      </c>
      <c r="F21" s="21">
        <f t="shared" si="1"/>
        <v>2515470</v>
      </c>
      <c r="G21" s="21">
        <f t="shared" si="1"/>
        <v>220000</v>
      </c>
      <c r="H21" s="21">
        <f t="shared" si="1"/>
        <v>110000</v>
      </c>
    </row>
    <row r="22" spans="2:10" x14ac:dyDescent="0.3">
      <c r="B22" s="6" t="s">
        <v>18</v>
      </c>
      <c r="C22" s="12">
        <v>0</v>
      </c>
      <c r="D22" s="19">
        <v>0</v>
      </c>
      <c r="E22" s="19">
        <v>0</v>
      </c>
      <c r="F22" s="19">
        <v>0</v>
      </c>
      <c r="G22" s="19">
        <v>0</v>
      </c>
      <c r="H22" s="19"/>
    </row>
    <row r="23" spans="2:10" ht="14.4" x14ac:dyDescent="0.3">
      <c r="B23" s="6" t="s">
        <v>19</v>
      </c>
      <c r="C23" s="12">
        <v>0</v>
      </c>
      <c r="D23" s="20">
        <v>11933988</v>
      </c>
      <c r="E23" s="18">
        <v>11320020</v>
      </c>
      <c r="F23" s="18">
        <v>2515470</v>
      </c>
      <c r="G23" s="22">
        <v>220000</v>
      </c>
      <c r="H23" s="23">
        <v>110000</v>
      </c>
    </row>
    <row r="24" spans="2:10" x14ac:dyDescent="0.3">
      <c r="B24" s="6" t="s">
        <v>20</v>
      </c>
      <c r="C24" s="12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2:10" ht="27.6" x14ac:dyDescent="0.3">
      <c r="B25" s="6" t="s">
        <v>28</v>
      </c>
      <c r="C25" s="12">
        <v>0</v>
      </c>
      <c r="D25" s="19">
        <v>0</v>
      </c>
      <c r="E25" s="19">
        <v>0</v>
      </c>
      <c r="F25" s="19">
        <v>0</v>
      </c>
      <c r="G25" s="12">
        <v>0</v>
      </c>
      <c r="H25" s="12">
        <v>0</v>
      </c>
    </row>
    <row r="26" spans="2:10" x14ac:dyDescent="0.3">
      <c r="B26" s="6" t="s">
        <v>21</v>
      </c>
      <c r="C26" s="12">
        <v>0</v>
      </c>
      <c r="D26" s="18">
        <v>80045820</v>
      </c>
      <c r="E26" s="12">
        <v>0</v>
      </c>
      <c r="F26" s="12">
        <v>0</v>
      </c>
      <c r="G26" s="12">
        <v>0</v>
      </c>
      <c r="H26" s="12">
        <v>0</v>
      </c>
    </row>
    <row r="27" spans="2:10" x14ac:dyDescent="0.3">
      <c r="B27" s="7"/>
      <c r="C27" s="12"/>
      <c r="D27" s="12"/>
      <c r="E27" s="12"/>
      <c r="F27" s="12"/>
      <c r="G27" s="12"/>
      <c r="H27" s="12"/>
    </row>
    <row r="28" spans="2:10" x14ac:dyDescent="0.3">
      <c r="B28" s="5" t="s">
        <v>22</v>
      </c>
      <c r="C28" s="11">
        <f t="shared" ref="C28:H28" si="2">C29</f>
        <v>0</v>
      </c>
      <c r="D28" s="11">
        <f t="shared" si="2"/>
        <v>297.77999999999997</v>
      </c>
      <c r="E28" s="11">
        <f t="shared" si="2"/>
        <v>853.8</v>
      </c>
      <c r="F28" s="11">
        <f t="shared" si="2"/>
        <v>8</v>
      </c>
      <c r="G28" s="11">
        <f t="shared" si="2"/>
        <v>5.46</v>
      </c>
      <c r="H28" s="11">
        <f t="shared" si="2"/>
        <v>26.87</v>
      </c>
    </row>
    <row r="29" spans="2:10" x14ac:dyDescent="0.3">
      <c r="B29" s="6" t="s">
        <v>25</v>
      </c>
      <c r="C29" s="12">
        <f t="shared" ref="C29:H29" si="3">C36</f>
        <v>0</v>
      </c>
      <c r="D29" s="12">
        <f t="shared" si="3"/>
        <v>297.77999999999997</v>
      </c>
      <c r="E29" s="12">
        <f t="shared" si="3"/>
        <v>853.8</v>
      </c>
      <c r="F29" s="12">
        <f t="shared" si="3"/>
        <v>8</v>
      </c>
      <c r="G29" s="12">
        <f t="shared" si="3"/>
        <v>5.46</v>
      </c>
      <c r="H29" s="12">
        <f t="shared" si="3"/>
        <v>26.87</v>
      </c>
    </row>
    <row r="30" spans="2:10" x14ac:dyDescent="0.3">
      <c r="B30" s="6"/>
      <c r="C30" s="12"/>
      <c r="D30" s="12"/>
      <c r="E30" s="12"/>
      <c r="F30" s="12"/>
      <c r="G30" s="12"/>
      <c r="H30" s="12"/>
    </row>
    <row r="31" spans="2:10" x14ac:dyDescent="0.3">
      <c r="B31" s="5" t="s">
        <v>23</v>
      </c>
      <c r="C31" s="11">
        <f t="shared" ref="C31:H31" si="4">C7+C21+C28</f>
        <v>0</v>
      </c>
      <c r="D31" s="11">
        <f t="shared" si="4"/>
        <v>147516092.84999999</v>
      </c>
      <c r="E31" s="11">
        <f t="shared" si="4"/>
        <v>71741744.86999999</v>
      </c>
      <c r="F31" s="11">
        <f t="shared" si="4"/>
        <v>56344113.32</v>
      </c>
      <c r="G31" s="11">
        <f t="shared" si="4"/>
        <v>44621612.730000004</v>
      </c>
      <c r="H31" s="11">
        <f t="shared" si="4"/>
        <v>52768820.919999994</v>
      </c>
    </row>
    <row r="32" spans="2:10" x14ac:dyDescent="0.3">
      <c r="B32" s="7"/>
      <c r="C32" s="12"/>
      <c r="D32" s="12"/>
      <c r="E32" s="12"/>
      <c r="F32" s="12"/>
      <c r="G32" s="12"/>
      <c r="H32" s="12"/>
    </row>
    <row r="33" spans="2:8" x14ac:dyDescent="0.3">
      <c r="B33" s="8" t="s">
        <v>3</v>
      </c>
      <c r="C33" s="12"/>
      <c r="D33" s="12"/>
      <c r="E33" s="12"/>
      <c r="F33" s="12"/>
      <c r="G33" s="12"/>
      <c r="H33" s="12"/>
    </row>
    <row r="34" spans="2:8" ht="27.6" x14ac:dyDescent="0.3">
      <c r="B34" s="7" t="s">
        <v>4</v>
      </c>
      <c r="C34" s="12">
        <v>0</v>
      </c>
      <c r="D34" s="12">
        <f>297.78-D35</f>
        <v>17.709999999999923</v>
      </c>
      <c r="E34" s="12">
        <f>853.8-E35</f>
        <v>708.39999999999986</v>
      </c>
      <c r="F34" s="12">
        <v>8</v>
      </c>
      <c r="G34" s="12">
        <v>5.04</v>
      </c>
      <c r="H34" s="12">
        <v>26.87</v>
      </c>
    </row>
    <row r="35" spans="2:8" ht="27.6" x14ac:dyDescent="0.3">
      <c r="B35" s="7" t="s">
        <v>5</v>
      </c>
      <c r="C35" s="12">
        <v>0</v>
      </c>
      <c r="D35" s="11">
        <f>6.09+1.24+2.3+6.44+237.95+19.69+1.16+0.23+0.01+4.18+0.18+0.16+0.18+0.02+0.24</f>
        <v>280.07000000000005</v>
      </c>
      <c r="E35" s="12">
        <f>71.01+17.45+0.61+4.98+8.17+17.23+7.63+7.96+4.86+0.12+4.86+0.12+0.4</f>
        <v>145.40000000000006</v>
      </c>
      <c r="F35" s="12">
        <v>0</v>
      </c>
      <c r="G35" s="12">
        <v>0.42</v>
      </c>
      <c r="H35" s="12">
        <v>0</v>
      </c>
    </row>
    <row r="36" spans="2:8" x14ac:dyDescent="0.3">
      <c r="B36" s="8" t="s">
        <v>6</v>
      </c>
      <c r="C36" s="11">
        <f t="shared" ref="C36:H36" si="5">SUM(C34:C35)</f>
        <v>0</v>
      </c>
      <c r="D36" s="11">
        <f t="shared" si="5"/>
        <v>297.77999999999997</v>
      </c>
      <c r="E36" s="11">
        <f t="shared" si="5"/>
        <v>853.8</v>
      </c>
      <c r="F36" s="11">
        <f t="shared" si="5"/>
        <v>8</v>
      </c>
      <c r="G36" s="11">
        <f t="shared" si="5"/>
        <v>5.46</v>
      </c>
      <c r="H36" s="11">
        <f t="shared" si="5"/>
        <v>26.87</v>
      </c>
    </row>
    <row r="37" spans="2:8" ht="14.4" thickBot="1" x14ac:dyDescent="0.35">
      <c r="B37" s="9"/>
      <c r="C37" s="13"/>
      <c r="D37" s="13"/>
      <c r="E37" s="13"/>
      <c r="F37" s="13"/>
      <c r="G37" s="13"/>
      <c r="H37" s="13"/>
    </row>
    <row r="43" spans="2:8" x14ac:dyDescent="0.3">
      <c r="D43" s="14"/>
    </row>
    <row r="45" spans="2:8" x14ac:dyDescent="0.3">
      <c r="D45" s="15"/>
    </row>
  </sheetData>
  <mergeCells count="3">
    <mergeCell ref="B2:H2"/>
    <mergeCell ref="B3:H3"/>
    <mergeCell ref="B4:H4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2022-03-22T16:08:52Z</cp:lastPrinted>
  <dcterms:created xsi:type="dcterms:W3CDTF">2016-10-11T21:31:21Z</dcterms:created>
  <dcterms:modified xsi:type="dcterms:W3CDTF">2022-03-22T16:10:58Z</dcterms:modified>
</cp:coreProperties>
</file>